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0E7A4C18-56B4-4496-9DB3-C918CE10C32D}" xr6:coauthVersionLast="47" xr6:coauthVersionMax="47" xr10:uidLastSave="{00000000-0000-0000-0000-000000000000}"/>
  <bookViews>
    <workbookView xWindow="408" yWindow="408" windowWidth="24780" windowHeight="12120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6" i="6"/>
  <c r="C16" i="6"/>
  <c r="D16" i="6"/>
  <c r="E16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0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<sst xmlns="http://schemas.openxmlformats.org/spreadsheetml/2006/main" count="412" uniqueCount="108">
  <si>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</si>
  <si>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</si>
  <si>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</si>
  <si>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</si>
  <si>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</si>
  <si>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</si>
  <si>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</si>
  <si>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</si>
  <si>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</si>
  <si>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</si>
  <si>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</si>
  <si>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</si>
  <si>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</si>
  <si>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</si>
  <si>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</si>
  <si>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</si>
  <si>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</si>
  <si>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</si>
  <si>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</si>
  <si>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</si>
  <si>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</si>
  <si>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</si>
  <si>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</si>
  <si>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</si>
  <si>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</si>
  <si>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</si>
  <si>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</si>
  <si>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</si>
  <si>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</si>
  <si>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</si>
  <si>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</si>
  <si>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</si>
  <si>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</si>
  <si>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</si>
  <si>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</si>
  <si>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</si>
  <si>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</si>
  <si>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</si>
  <si>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</si>
  <si>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</si>
  <si>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</si>
  <si>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</si>
  <si>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</si>
  <si>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</si>
  <si>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</si>
  <si>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</si>
  <si>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</si>
  <si>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</si>
  <si>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</si>
  <si>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</si>
  <si>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</si>
  <si>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</si>
  <si>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</si>
  <si>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</si>
  <si>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</si>
  <si>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</si>
  <si>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</si>
  <si>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</si>
  <si>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</si>
  <si>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</si>
  <si>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</si>
  <si>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</si>
  <si>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</si>
  <si>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</si>
  <si>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</si>
  <si>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</si>
  <si>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</si>
  <si>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</si>
  <si>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</si>
  <si>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</si>
  <si>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</si>
  <si>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</si>
  <si>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</si>
  <si>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</si>
  <si>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</si>
  <si>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</si>
  <si>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</si>
  <si>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</si>
  <si>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</si>
  <si>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</si>
  <si>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</si>
  <si>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</si>
  <si>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</si>
  <si>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</si>
  <si>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</si>
  <si>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</si>
  <si>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</si>
  <si>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</si>
  <si>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</si>
  <si>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</si>
  <si>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</si>
  <si>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</si>
  <si>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</si>
  <si>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</si>
  <si>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</si>
  <si>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</si>
  <si>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</si>
  <si>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</si>
  <si>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</si>
  <si>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</si>
  <si>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</si>
  <si>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</si>
  <si>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</si>
  <si>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</si>
  <si>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River Bend</t>
  </si>
  <si>
    <t>January</t>
  </si>
  <si>
    <t>Date *</t>
  </si>
  <si>
    <t xml:space="preserve">*  Date recorded only if fish were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</si>
</sst>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J84" sqref="J84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8" t="s">
        <v>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80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1" t="s">
        <v>16</v>
      </c>
      <c r="C4" s="381"/>
      <c r="D4" s="381"/>
      <c r="E4" s="381" t="s">
        <v>17</v>
      </c>
      <c r="F4" s="381"/>
      <c r="G4" s="381"/>
      <c r="H4" s="315" t="s">
        <v>14</v>
      </c>
      <c r="I4" s="381" t="s">
        <v>15</v>
      </c>
      <c r="J4" s="381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45413</v>
      </c>
      <c r="B6" s="286"/>
      <c r="C6" s="286"/>
      <c r="D6" s="286"/>
      <c r="E6" s="286"/>
      <c r="F6" s="286"/>
      <c r="G6" s="286"/>
      <c r="H6" s="286">
        <v>32</v>
      </c>
      <c r="I6" s="286">
        <v>7</v>
      </c>
      <c r="J6" s="286">
        <v>13</v>
      </c>
      <c r="K6" s="286"/>
      <c r="L6" s="286">
        <v>3</v>
      </c>
      <c r="M6" s="287"/>
    </row>
    <row r="7" spans="1:18" x14ac:dyDescent="0.3">
      <c r="A7" s="29">
        <v>45419</v>
      </c>
      <c r="B7" s="4"/>
      <c r="C7" s="4"/>
      <c r="D7" s="4"/>
      <c r="E7" s="4"/>
      <c r="F7" s="4"/>
      <c r="G7" s="4"/>
      <c r="H7" s="4">
        <v>84</v>
      </c>
      <c r="I7" s="4">
        <v>11</v>
      </c>
      <c r="J7" s="4">
        <v>18</v>
      </c>
      <c r="K7" s="4"/>
      <c r="L7" s="4">
        <v>3</v>
      </c>
      <c r="M7" s="10"/>
    </row>
    <row r="8" spans="1:18" x14ac:dyDescent="0.3">
      <c r="A8" s="29">
        <v>45421</v>
      </c>
      <c r="B8" s="4"/>
      <c r="C8" s="4"/>
      <c r="D8" s="4"/>
      <c r="E8" s="4"/>
      <c r="F8" s="4"/>
      <c r="G8" s="4"/>
      <c r="H8" s="4">
        <v>24</v>
      </c>
      <c r="I8" s="4">
        <v>1</v>
      </c>
      <c r="J8" s="4">
        <v>4</v>
      </c>
      <c r="K8" s="4"/>
      <c r="L8" s="4">
        <v>1</v>
      </c>
      <c r="M8" s="10"/>
    </row>
    <row r="9" spans="1:18" x14ac:dyDescent="0.3">
      <c r="A9" s="29">
        <v>45425</v>
      </c>
      <c r="B9" s="4"/>
      <c r="C9" s="4"/>
      <c r="D9" s="4"/>
      <c r="E9" s="4"/>
      <c r="F9" s="4"/>
      <c r="G9" s="4"/>
      <c r="H9" s="4">
        <v>59</v>
      </c>
      <c r="I9" s="4">
        <v>3</v>
      </c>
      <c r="J9" s="4">
        <v>4</v>
      </c>
      <c r="K9" s="4"/>
      <c r="L9" s="4">
        <v>0</v>
      </c>
      <c r="M9" s="10"/>
    </row>
    <row r="10" spans="1:18" x14ac:dyDescent="0.3">
      <c r="A10" s="29">
        <v>45429</v>
      </c>
      <c r="B10" s="4"/>
      <c r="C10" s="4"/>
      <c r="D10" s="4"/>
      <c r="E10" s="4"/>
      <c r="F10" s="4"/>
      <c r="G10" s="4"/>
      <c r="H10" s="4">
        <v>38</v>
      </c>
      <c r="I10" s="4">
        <v>2</v>
      </c>
      <c r="J10" s="4">
        <v>0</v>
      </c>
      <c r="K10" s="4"/>
      <c r="L10" s="4">
        <v>0</v>
      </c>
      <c r="M10" s="10"/>
    </row>
    <row r="11" spans="1:18" x14ac:dyDescent="0.3">
      <c r="A11" s="29">
        <v>45432</v>
      </c>
      <c r="B11" s="4"/>
      <c r="C11" s="4"/>
      <c r="D11" s="4"/>
      <c r="E11" s="4"/>
      <c r="F11" s="4"/>
      <c r="G11" s="4"/>
      <c r="H11" s="4">
        <v>110</v>
      </c>
      <c r="I11" s="4">
        <v>2</v>
      </c>
      <c r="J11" s="4">
        <v>6</v>
      </c>
      <c r="K11" s="4"/>
      <c r="L11" s="4">
        <v>0</v>
      </c>
      <c r="M11" s="10"/>
    </row>
    <row r="12" spans="1:18" x14ac:dyDescent="0.3">
      <c r="A12" s="29">
        <v>45433</v>
      </c>
      <c r="B12" s="4"/>
      <c r="C12" s="4"/>
      <c r="D12" s="4"/>
      <c r="E12" s="4"/>
      <c r="F12" s="4"/>
      <c r="G12" s="4"/>
      <c r="H12" s="4">
        <v>49</v>
      </c>
      <c r="I12" s="4">
        <v>0</v>
      </c>
      <c r="J12" s="4">
        <v>1</v>
      </c>
      <c r="K12" s="4"/>
      <c r="L12" s="4">
        <v>0</v>
      </c>
      <c r="M12" s="10"/>
    </row>
    <row r="13" spans="1:18" x14ac:dyDescent="0.3">
      <c r="A13" s="29">
        <v>45436</v>
      </c>
      <c r="B13" s="4"/>
      <c r="C13" s="4"/>
      <c r="D13" s="4"/>
      <c r="E13" s="4"/>
      <c r="F13" s="4"/>
      <c r="G13" s="4"/>
      <c r="H13" s="4">
        <v>156</v>
      </c>
      <c r="I13" s="4">
        <v>1</v>
      </c>
      <c r="J13" s="4">
        <v>5</v>
      </c>
      <c r="K13" s="4"/>
      <c r="L13" s="4">
        <v>0</v>
      </c>
      <c r="M13" s="10"/>
    </row>
    <row r="14" spans="1:18" x14ac:dyDescent="0.3">
      <c r="A14" s="29">
        <v>45440</v>
      </c>
      <c r="B14" s="4"/>
      <c r="C14" s="4"/>
      <c r="D14" s="4"/>
      <c r="E14" s="4"/>
      <c r="F14" s="4"/>
      <c r="G14" s="4"/>
      <c r="H14" s="4">
        <v>137</v>
      </c>
      <c r="I14" s="4">
        <v>1</v>
      </c>
      <c r="J14" s="4">
        <v>4</v>
      </c>
      <c r="K14" s="4"/>
      <c r="L14" s="4">
        <v>2</v>
      </c>
      <c r="M14" s="10"/>
    </row>
    <row r="15" spans="1:18" x14ac:dyDescent="0.3">
      <c r="A15" s="29">
        <v>45442</v>
      </c>
      <c r="B15" s="4"/>
      <c r="C15" s="4"/>
      <c r="D15" s="4"/>
      <c r="E15" s="4"/>
      <c r="F15" s="4"/>
      <c r="G15" s="4"/>
      <c r="H15" s="4">
        <v>90</v>
      </c>
      <c r="I15" s="4">
        <v>0</v>
      </c>
      <c r="J15" s="4">
        <v>1</v>
      </c>
      <c r="K15" s="4"/>
      <c r="L15" s="4">
        <v>4</v>
      </c>
      <c r="M15" s="10"/>
    </row>
    <row r="16" spans="1:18" x14ac:dyDescent="0.3">
      <c r="A16" s="29">
        <v>45443</v>
      </c>
      <c r="B16" s="4">
        <v>14</v>
      </c>
      <c r="C16" s="4">
        <v>9</v>
      </c>
      <c r="D16" s="4"/>
      <c r="E16" s="4">
        <v>7</v>
      </c>
      <c r="F16" s="4">
        <v>8</v>
      </c>
      <c r="G16" s="4"/>
      <c r="H16" s="4">
        <v>138</v>
      </c>
      <c r="I16" s="4">
        <v>0</v>
      </c>
      <c r="J16" s="4">
        <v>1</v>
      </c>
      <c r="K16" s="4"/>
      <c r="L16" s="4">
        <v>1</v>
      </c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14</v>
      </c>
      <c r="C23" s="113">
        <f t="shared" si="0"/>
        <v>9</v>
      </c>
      <c r="D23" s="113">
        <f t="shared" si="0"/>
        <v>0</v>
      </c>
      <c r="E23" s="113">
        <f t="shared" si="0"/>
        <v>7</v>
      </c>
      <c r="F23" s="113">
        <f t="shared" si="0"/>
        <v>8</v>
      </c>
      <c r="G23" s="113">
        <f t="shared" si="0"/>
        <v>0</v>
      </c>
      <c r="H23" s="113">
        <f t="shared" si="0"/>
        <v>917</v>
      </c>
      <c r="I23" s="113">
        <f t="shared" si="0"/>
        <v>28</v>
      </c>
      <c r="J23" s="113">
        <f t="shared" si="0"/>
        <v>57</v>
      </c>
      <c r="K23" s="113">
        <f t="shared" si="0"/>
        <v>0</v>
      </c>
      <c r="L23" s="113">
        <f t="shared" si="0"/>
        <v>14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14</v>
      </c>
      <c r="C37" s="126">
        <f t="shared" ref="C37:L37" si="1">SUM(C24:C36)</f>
        <v>9</v>
      </c>
      <c r="D37" s="126">
        <f t="shared" si="1"/>
        <v>0</v>
      </c>
      <c r="E37" s="126">
        <f t="shared" si="1"/>
        <v>7</v>
      </c>
      <c r="F37" s="126">
        <f t="shared" si="1"/>
        <v>8</v>
      </c>
      <c r="G37" s="126">
        <f t="shared" si="1"/>
        <v>0</v>
      </c>
      <c r="H37" s="126">
        <f t="shared" si="1"/>
        <v>977</v>
      </c>
      <c r="I37" s="126">
        <f t="shared" si="1"/>
        <v>234</v>
      </c>
      <c r="J37" s="126">
        <f t="shared" si="1"/>
        <v>251</v>
      </c>
      <c r="K37" s="126">
        <f t="shared" si="1"/>
        <v>0</v>
      </c>
      <c r="L37" s="126">
        <f t="shared" si="1"/>
        <v>53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82" t="s">
        <v>39</v>
      </c>
      <c r="B40" s="383"/>
      <c r="C40" s="383"/>
      <c r="D40" s="383"/>
      <c r="E40" s="169"/>
      <c r="G40" s="382" t="s">
        <v>100</v>
      </c>
      <c r="H40" s="383"/>
      <c r="I40" s="383"/>
      <c r="J40" s="383"/>
      <c r="K40" s="383"/>
      <c r="L40" s="383"/>
      <c r="M40" s="384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5" t="s">
        <v>16</v>
      </c>
      <c r="I41" s="385"/>
      <c r="J41" s="385"/>
      <c r="K41" s="385" t="s">
        <v>17</v>
      </c>
      <c r="L41" s="385"/>
      <c r="M41" s="386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8</v>
      </c>
      <c r="C51" s="126">
        <f t="shared" ref="C51:D51" si="4">SUM(C44:C50)</f>
        <v>4</v>
      </c>
      <c r="D51" s="126">
        <f t="shared" si="4"/>
        <v>0</v>
      </c>
      <c r="E51" s="223">
        <f>(D51)/(B51+C51)</f>
        <v>0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8" t="s">
        <v>32</v>
      </c>
      <c r="B55" s="389"/>
      <c r="C55" s="389"/>
      <c r="D55" s="389"/>
      <c r="E55" s="389"/>
      <c r="F55" s="389"/>
      <c r="G55" s="389"/>
      <c r="H55" s="390"/>
    </row>
    <row r="56" spans="1:15" x14ac:dyDescent="0.3">
      <c r="A56" s="107" t="s">
        <v>0</v>
      </c>
      <c r="B56" s="108" t="s">
        <v>9</v>
      </c>
      <c r="C56" s="370" t="s">
        <v>16</v>
      </c>
      <c r="D56" s="371"/>
      <c r="E56" s="372"/>
      <c r="F56" s="370" t="s">
        <v>17</v>
      </c>
      <c r="G56" s="371"/>
      <c r="H56" s="387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7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7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3" t="s">
        <v>33</v>
      </c>
      <c r="B72" s="374"/>
      <c r="C72" s="374"/>
      <c r="D72" s="374"/>
      <c r="E72" s="374"/>
      <c r="F72" s="375"/>
      <c r="G72" s="118"/>
      <c r="M72"/>
    </row>
    <row r="73" spans="1:13" ht="15" thickBot="1" x14ac:dyDescent="0.35">
      <c r="A73" s="119"/>
      <c r="B73" s="370" t="s">
        <v>17</v>
      </c>
      <c r="C73" s="371"/>
      <c r="D73" s="371"/>
      <c r="E73" s="376" t="s">
        <v>15</v>
      </c>
      <c r="F73" s="377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62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5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4" t="s">
        <v>31</v>
      </c>
      <c r="B87" s="362">
        <f t="shared" ref="B87:E87" si="7">SUM(B75:B86)</f>
        <v>7</v>
      </c>
      <c r="C87" s="362">
        <f t="shared" si="7"/>
        <v>8</v>
      </c>
      <c r="D87" s="362">
        <f t="shared" si="7"/>
        <v>0</v>
      </c>
      <c r="E87" s="362">
        <f t="shared" si="7"/>
        <v>234</v>
      </c>
      <c r="F87" s="363">
        <f>SUM(F75:F86)</f>
        <v>251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abSelected="1" workbookViewId="0">
      <selection activeCell="J79" sqref="J79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2" t="s">
        <v>35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106</v>
      </c>
      <c r="B4" s="404" t="s">
        <v>16</v>
      </c>
      <c r="C4" s="404"/>
      <c r="D4" s="404"/>
      <c r="E4" s="404" t="s">
        <v>17</v>
      </c>
      <c r="F4" s="404"/>
      <c r="G4" s="404"/>
      <c r="H4" s="221" t="s">
        <v>14</v>
      </c>
      <c r="I4" s="404" t="s">
        <v>15</v>
      </c>
      <c r="J4" s="404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45418</v>
      </c>
      <c r="B6" s="4"/>
      <c r="C6" s="4"/>
      <c r="D6" s="4"/>
      <c r="E6" s="4"/>
      <c r="F6" s="4"/>
      <c r="G6" s="4"/>
      <c r="H6" s="4">
        <v>63</v>
      </c>
      <c r="I6" s="4">
        <v>13</v>
      </c>
      <c r="J6" s="4">
        <v>2</v>
      </c>
      <c r="K6" s="10"/>
    </row>
    <row r="7" spans="1:27" ht="15" customHeight="1" x14ac:dyDescent="0.3">
      <c r="A7" s="29">
        <v>45421</v>
      </c>
      <c r="B7" s="4"/>
      <c r="C7" s="4"/>
      <c r="D7" s="4"/>
      <c r="E7" s="4"/>
      <c r="F7" s="4"/>
      <c r="G7" s="4"/>
      <c r="H7" s="4">
        <v>30</v>
      </c>
      <c r="I7" s="4">
        <v>6</v>
      </c>
      <c r="J7" s="4">
        <v>1</v>
      </c>
      <c r="K7" s="10"/>
    </row>
    <row r="8" spans="1:27" ht="15" customHeight="1" x14ac:dyDescent="0.3">
      <c r="A8" s="29">
        <v>45426</v>
      </c>
      <c r="B8" s="4"/>
      <c r="C8" s="4">
        <v>5</v>
      </c>
      <c r="D8" s="4"/>
      <c r="E8" s="4"/>
      <c r="F8" s="4"/>
      <c r="G8" s="4"/>
      <c r="H8" s="4">
        <v>200</v>
      </c>
      <c r="I8" s="4">
        <v>12</v>
      </c>
      <c r="J8" s="4">
        <v>7</v>
      </c>
      <c r="K8" s="10"/>
    </row>
    <row r="9" spans="1:27" x14ac:dyDescent="0.3">
      <c r="A9" s="29">
        <v>45429</v>
      </c>
      <c r="B9" s="4">
        <v>41</v>
      </c>
      <c r="C9" s="4">
        <v>61</v>
      </c>
      <c r="D9" s="4"/>
      <c r="E9" s="4">
        <v>3</v>
      </c>
      <c r="F9" s="4">
        <v>2</v>
      </c>
      <c r="G9" s="4"/>
      <c r="H9" s="4">
        <v>90</v>
      </c>
      <c r="I9" s="4">
        <v>1</v>
      </c>
      <c r="J9" s="4">
        <v>0</v>
      </c>
      <c r="K9" s="10"/>
    </row>
    <row r="10" spans="1:27" x14ac:dyDescent="0.3">
      <c r="A10" s="29">
        <v>45433</v>
      </c>
      <c r="B10" s="4">
        <v>17</v>
      </c>
      <c r="C10" s="4">
        <v>24</v>
      </c>
      <c r="D10" s="4"/>
      <c r="E10" s="4">
        <v>0</v>
      </c>
      <c r="F10" s="4">
        <v>3</v>
      </c>
      <c r="G10" s="4"/>
      <c r="H10" s="4">
        <v>74</v>
      </c>
      <c r="I10" s="4">
        <v>2</v>
      </c>
      <c r="J10" s="4">
        <v>0</v>
      </c>
      <c r="K10" s="10"/>
    </row>
    <row r="11" spans="1:27" x14ac:dyDescent="0.3">
      <c r="A11" s="29">
        <v>45435</v>
      </c>
      <c r="B11" s="4">
        <v>1</v>
      </c>
      <c r="C11" s="4">
        <v>1</v>
      </c>
      <c r="D11" s="4"/>
      <c r="E11" s="4"/>
      <c r="F11" s="4"/>
      <c r="G11" s="4"/>
      <c r="H11" s="4">
        <v>63</v>
      </c>
      <c r="I11" s="4"/>
      <c r="J11" s="4"/>
      <c r="K11" s="10"/>
    </row>
    <row r="12" spans="1:27" x14ac:dyDescent="0.3">
      <c r="A12" s="29">
        <v>45441</v>
      </c>
      <c r="B12" s="4">
        <v>8</v>
      </c>
      <c r="C12" s="4">
        <v>25</v>
      </c>
      <c r="D12" s="4"/>
      <c r="E12" s="4"/>
      <c r="F12" s="4"/>
      <c r="G12" s="4"/>
      <c r="H12" s="4">
        <v>226</v>
      </c>
      <c r="I12" s="4">
        <v>4</v>
      </c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3" t="s">
        <v>27</v>
      </c>
      <c r="B16" s="354">
        <f t="shared" ref="B16:K16" si="0">SUM(B6:B15)</f>
        <v>67</v>
      </c>
      <c r="C16" s="354">
        <f t="shared" si="0"/>
        <v>116</v>
      </c>
      <c r="D16" s="354">
        <f t="shared" si="0"/>
        <v>0</v>
      </c>
      <c r="E16" s="354">
        <f t="shared" si="0"/>
        <v>3</v>
      </c>
      <c r="F16" s="354">
        <f t="shared" si="0"/>
        <v>5</v>
      </c>
      <c r="G16" s="354">
        <f t="shared" si="0"/>
        <v>0</v>
      </c>
      <c r="H16" s="354">
        <f t="shared" si="0"/>
        <v>746</v>
      </c>
      <c r="I16" s="354">
        <f t="shared" si="0"/>
        <v>38</v>
      </c>
      <c r="J16" s="354">
        <f t="shared" si="0"/>
        <v>10</v>
      </c>
      <c r="K16" s="355">
        <f t="shared" si="0"/>
        <v>0</v>
      </c>
      <c r="L16" s="282"/>
    </row>
    <row r="17" spans="1:11" x14ac:dyDescent="0.3">
      <c r="A17" s="136" t="s">
        <v>54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56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57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61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62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64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1" x14ac:dyDescent="0.3">
      <c r="A23" s="78" t="s">
        <v>45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51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52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75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76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67</v>
      </c>
      <c r="C30" s="134">
        <f t="shared" si="1"/>
        <v>118</v>
      </c>
      <c r="D30" s="134">
        <f t="shared" si="1"/>
        <v>0</v>
      </c>
      <c r="E30" s="134">
        <f t="shared" si="1"/>
        <v>3</v>
      </c>
      <c r="F30" s="134">
        <f t="shared" si="1"/>
        <v>5</v>
      </c>
      <c r="G30" s="134">
        <f t="shared" si="1"/>
        <v>0</v>
      </c>
      <c r="H30" s="134">
        <f t="shared" si="1"/>
        <v>949</v>
      </c>
      <c r="I30" s="134">
        <f t="shared" si="1"/>
        <v>278</v>
      </c>
      <c r="J30" s="134">
        <f t="shared" si="1"/>
        <v>137</v>
      </c>
      <c r="K30" s="135">
        <f t="shared" si="1"/>
        <v>0</v>
      </c>
    </row>
    <row r="31" spans="1:11" x14ac:dyDescent="0.3">
      <c r="A31" s="366" t="s">
        <v>107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05" t="s">
        <v>39</v>
      </c>
      <c r="B34" s="406"/>
      <c r="C34" s="406"/>
      <c r="D34" s="406"/>
      <c r="E34" s="407"/>
      <c r="G34" s="405" t="s">
        <v>41</v>
      </c>
      <c r="H34" s="406"/>
      <c r="I34" s="406"/>
      <c r="J34" s="406"/>
      <c r="K34" s="407"/>
      <c r="M34" s="396" t="s">
        <v>98</v>
      </c>
      <c r="N34" s="397"/>
      <c r="O34" s="397"/>
      <c r="P34" s="397"/>
      <c r="Q34" s="397"/>
      <c r="R34" s="397"/>
      <c r="S34" s="398"/>
      <c r="U34" s="396" t="s">
        <v>42</v>
      </c>
      <c r="V34" s="397"/>
      <c r="W34" s="397"/>
      <c r="X34" s="397"/>
      <c r="Y34" s="397"/>
      <c r="Z34" s="397"/>
      <c r="AA34" s="398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91" t="s">
        <v>16</v>
      </c>
      <c r="O35" s="391"/>
      <c r="P35" s="391"/>
      <c r="Q35" s="391" t="s">
        <v>17</v>
      </c>
      <c r="R35" s="391"/>
      <c r="S35" s="392"/>
      <c r="U35" s="15" t="s">
        <v>0</v>
      </c>
      <c r="V35" s="391" t="s">
        <v>53</v>
      </c>
      <c r="W35" s="391"/>
      <c r="X35" s="391"/>
      <c r="Y35" s="399"/>
      <c r="Z35" s="400"/>
      <c r="AA35" s="401"/>
    </row>
    <row r="36" spans="1:27" ht="16.2" thickBot="1" x14ac:dyDescent="0.35">
      <c r="A36" s="29">
        <v>45426</v>
      </c>
      <c r="B36" s="33"/>
      <c r="C36" s="33">
        <v>2</v>
      </c>
      <c r="D36" s="237"/>
      <c r="E36" s="142"/>
      <c r="G36" s="29">
        <v>45418</v>
      </c>
      <c r="H36" s="33">
        <v>31</v>
      </c>
      <c r="I36" s="367">
        <v>32</v>
      </c>
      <c r="J36" s="359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>
        <v>45429</v>
      </c>
      <c r="B37" s="33">
        <v>30</v>
      </c>
      <c r="C37" s="33">
        <v>11</v>
      </c>
      <c r="D37" s="237"/>
      <c r="E37" s="142"/>
      <c r="G37" s="29">
        <v>45421</v>
      </c>
      <c r="H37" s="33">
        <v>18</v>
      </c>
      <c r="I37" s="368">
        <v>12</v>
      </c>
      <c r="J37" s="359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>
        <v>45433</v>
      </c>
      <c r="B38" s="33">
        <v>4</v>
      </c>
      <c r="C38" s="33">
        <v>4</v>
      </c>
      <c r="D38" s="237"/>
      <c r="E38" s="142"/>
      <c r="G38" s="29">
        <v>45426</v>
      </c>
      <c r="H38" s="33">
        <v>73</v>
      </c>
      <c r="I38" s="368">
        <v>122</v>
      </c>
      <c r="J38" s="359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>
        <v>45441</v>
      </c>
      <c r="B39" s="33">
        <v>3</v>
      </c>
      <c r="C39" s="33">
        <v>1</v>
      </c>
      <c r="D39" s="237"/>
      <c r="E39" s="142"/>
      <c r="G39" s="29">
        <v>45429</v>
      </c>
      <c r="H39" s="33">
        <v>49</v>
      </c>
      <c r="I39" s="368">
        <v>35</v>
      </c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>
        <v>45433</v>
      </c>
      <c r="H40" s="33">
        <v>17</v>
      </c>
      <c r="I40" s="368">
        <v>15</v>
      </c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9">
        <v>45435</v>
      </c>
      <c r="H41" s="154">
        <v>16</v>
      </c>
      <c r="I41" s="251">
        <v>12</v>
      </c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>
        <v>45441</v>
      </c>
      <c r="H42" s="33">
        <v>45</v>
      </c>
      <c r="I42" s="34">
        <v>52</v>
      </c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0"/>
      <c r="O44" s="360"/>
      <c r="P44" s="360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0"/>
      <c r="O45" s="360"/>
      <c r="P45" s="360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1"/>
      <c r="O46" s="361"/>
      <c r="P46" s="361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37</v>
      </c>
      <c r="C49" s="35">
        <f>SUM(C36:C48)</f>
        <v>18</v>
      </c>
      <c r="D49" s="35">
        <f>SUM(D36:D48)</f>
        <v>0</v>
      </c>
      <c r="E49" s="157"/>
      <c r="G49" s="305" t="s">
        <v>27</v>
      </c>
      <c r="H49" s="306">
        <f>SUM(H36:H48)</f>
        <v>249</v>
      </c>
      <c r="I49" s="307">
        <f>SUM(I36:I48)</f>
        <v>280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87</v>
      </c>
      <c r="I59" s="148">
        <f t="shared" ref="I59:J59" si="4">SUM(I50:I58)</f>
        <v>105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3" t="s">
        <v>23</v>
      </c>
      <c r="F62" s="394"/>
      <c r="G62" s="395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>
        <v>45429</v>
      </c>
      <c r="B64" s="271" t="s">
        <v>104</v>
      </c>
      <c r="C64" s="273">
        <v>5</v>
      </c>
      <c r="D64" s="25"/>
      <c r="E64" s="29">
        <v>45418</v>
      </c>
      <c r="F64" s="250" t="s">
        <v>104</v>
      </c>
      <c r="G64" s="248">
        <v>15</v>
      </c>
    </row>
    <row r="65" spans="1:7" x14ac:dyDescent="0.3">
      <c r="A65" s="291">
        <v>45433</v>
      </c>
      <c r="B65" s="271" t="s">
        <v>104</v>
      </c>
      <c r="C65" s="273">
        <v>3</v>
      </c>
      <c r="D65" s="25"/>
      <c r="E65" s="30">
        <v>45421</v>
      </c>
      <c r="F65" s="252" t="s">
        <v>104</v>
      </c>
      <c r="G65" s="253">
        <v>7</v>
      </c>
    </row>
    <row r="66" spans="1:7" x14ac:dyDescent="0.3">
      <c r="A66" s="291"/>
      <c r="B66" s="271"/>
      <c r="C66" s="272"/>
      <c r="D66" s="25"/>
      <c r="E66" s="254">
        <v>45431</v>
      </c>
      <c r="F66" s="252" t="s">
        <v>104</v>
      </c>
      <c r="G66" s="10">
        <v>19</v>
      </c>
    </row>
    <row r="67" spans="1:7" x14ac:dyDescent="0.3">
      <c r="A67" s="291"/>
      <c r="B67" s="271"/>
      <c r="C67" s="272"/>
      <c r="D67" s="9"/>
      <c r="E67" s="256">
        <v>45429</v>
      </c>
      <c r="F67" s="259" t="s">
        <v>104</v>
      </c>
      <c r="G67" s="251">
        <v>1</v>
      </c>
    </row>
    <row r="68" spans="1:7" x14ac:dyDescent="0.3">
      <c r="A68" s="291"/>
      <c r="B68" s="271"/>
      <c r="C68" s="272"/>
      <c r="E68" s="256">
        <v>45433</v>
      </c>
      <c r="F68" s="257" t="s">
        <v>104</v>
      </c>
      <c r="G68" s="251">
        <v>2</v>
      </c>
    </row>
    <row r="69" spans="1:7" x14ac:dyDescent="0.3">
      <c r="A69" s="29"/>
      <c r="B69" s="271"/>
      <c r="C69" s="272"/>
      <c r="E69" s="258">
        <v>45441</v>
      </c>
      <c r="F69" s="259" t="s">
        <v>104</v>
      </c>
      <c r="G69" s="34">
        <v>4</v>
      </c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8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8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48</v>
      </c>
    </row>
    <row r="79" spans="1:7" x14ac:dyDescent="0.3">
      <c r="A79" s="42" t="s">
        <v>51</v>
      </c>
      <c r="B79" s="43"/>
      <c r="C79" s="44">
        <v>0</v>
      </c>
      <c r="E79" s="249" t="s">
        <v>105</v>
      </c>
      <c r="F79" s="204"/>
      <c r="G79" s="32">
        <v>3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8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213</v>
      </c>
    </row>
    <row r="83" spans="1:7" x14ac:dyDescent="0.3">
      <c r="E83" s="42" t="s">
        <v>62</v>
      </c>
      <c r="F83" s="43"/>
      <c r="G83" s="44">
        <v>48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264</v>
      </c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8" t="s">
        <v>36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4" t="s">
        <v>16</v>
      </c>
      <c r="C4" s="404"/>
      <c r="D4" s="404"/>
      <c r="E4" s="404" t="s">
        <v>84</v>
      </c>
      <c r="F4" s="404"/>
      <c r="G4" s="404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3" t="s">
        <v>103</v>
      </c>
      <c r="B6" s="414"/>
      <c r="C6" s="414"/>
      <c r="D6" s="414"/>
      <c r="E6" s="414"/>
      <c r="F6" s="414"/>
      <c r="G6" s="414"/>
      <c r="H6" s="414"/>
      <c r="I6" s="415"/>
    </row>
    <row r="7" spans="1:22" x14ac:dyDescent="0.3">
      <c r="A7" s="416"/>
      <c r="B7" s="417"/>
      <c r="C7" s="417"/>
      <c r="D7" s="417"/>
      <c r="E7" s="417"/>
      <c r="F7" s="417"/>
      <c r="G7" s="417"/>
      <c r="H7" s="417"/>
      <c r="I7" s="418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2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3" t="s">
        <v>27</v>
      </c>
      <c r="B12" s="354">
        <f t="shared" ref="B12:I12" si="0">SUM(B6:B11)</f>
        <v>0</v>
      </c>
      <c r="C12" s="354">
        <f t="shared" si="0"/>
        <v>0</v>
      </c>
      <c r="D12" s="354">
        <f t="shared" si="0"/>
        <v>0</v>
      </c>
      <c r="E12" s="354">
        <f t="shared" si="0"/>
        <v>0</v>
      </c>
      <c r="F12" s="354">
        <f t="shared" si="0"/>
        <v>0</v>
      </c>
      <c r="G12" s="354">
        <f t="shared" si="0"/>
        <v>0</v>
      </c>
      <c r="H12" s="354">
        <f t="shared" si="0"/>
        <v>0</v>
      </c>
      <c r="I12" s="355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6" t="s">
        <v>39</v>
      </c>
      <c r="B21" s="397"/>
      <c r="C21" s="397"/>
      <c r="D21" s="397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6" t="s">
        <v>40</v>
      </c>
      <c r="H23" s="397"/>
      <c r="I23" s="397"/>
      <c r="J23" s="397"/>
      <c r="K23" s="397"/>
      <c r="L23" s="397"/>
      <c r="M23" s="398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91" t="s">
        <v>16</v>
      </c>
      <c r="I24" s="391"/>
      <c r="J24" s="391"/>
      <c r="K24" s="391" t="s">
        <v>17</v>
      </c>
      <c r="L24" s="391"/>
      <c r="M24" s="392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10" t="s">
        <v>48</v>
      </c>
      <c r="H37" s="411"/>
      <c r="I37" s="411"/>
      <c r="J37" s="412"/>
      <c r="L37" s="410" t="s">
        <v>49</v>
      </c>
      <c r="M37" s="412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3" t="s">
        <v>47</v>
      </c>
      <c r="B39" s="394"/>
      <c r="C39" s="394"/>
      <c r="D39" s="395"/>
      <c r="E39" s="8"/>
      <c r="G39" s="15"/>
      <c r="H39" s="3"/>
      <c r="I39" s="4"/>
      <c r="J39" s="10"/>
      <c r="K39" s="9"/>
      <c r="L39" s="356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3" t="s">
        <v>50</v>
      </c>
      <c r="B54" s="394"/>
      <c r="C54" s="394"/>
      <c r="D54" s="395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9" t="s">
        <v>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4" t="s">
        <v>16</v>
      </c>
      <c r="C4" s="404"/>
      <c r="D4" s="404"/>
      <c r="E4" s="404" t="s">
        <v>17</v>
      </c>
      <c r="F4" s="404"/>
      <c r="G4" s="404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1" t="s">
        <v>103</v>
      </c>
      <c r="B6" s="422"/>
      <c r="C6" s="422"/>
      <c r="D6" s="422"/>
      <c r="E6" s="422"/>
      <c r="F6" s="422"/>
      <c r="G6" s="422"/>
      <c r="H6" s="422"/>
      <c r="I6" s="423"/>
    </row>
    <row r="7" spans="1:21" x14ac:dyDescent="0.3">
      <c r="A7" s="424"/>
      <c r="B7" s="425"/>
      <c r="C7" s="425"/>
      <c r="D7" s="425"/>
      <c r="E7" s="425"/>
      <c r="F7" s="425"/>
      <c r="G7" s="425"/>
      <c r="H7" s="425"/>
      <c r="I7" s="426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6" t="s">
        <v>39</v>
      </c>
      <c r="B24" s="397"/>
      <c r="C24" s="397"/>
      <c r="D24" s="397"/>
      <c r="E24" s="83"/>
      <c r="G24" s="410" t="s">
        <v>18</v>
      </c>
      <c r="H24" s="411"/>
      <c r="I24" s="412"/>
      <c r="K24" s="396" t="s">
        <v>40</v>
      </c>
      <c r="L24" s="397"/>
      <c r="M24" s="397"/>
      <c r="N24" s="397"/>
      <c r="O24" s="397"/>
      <c r="P24" s="397"/>
      <c r="Q24" s="398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8"/>
      <c r="I26" s="358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8"/>
      <c r="I27" s="358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1" t="s">
        <v>103</v>
      </c>
      <c r="B6" s="422"/>
      <c r="C6" s="422"/>
      <c r="D6" s="422"/>
      <c r="E6" s="422"/>
      <c r="F6" s="422"/>
      <c r="G6" s="423"/>
      <c r="I6" s="29"/>
      <c r="J6" s="4"/>
      <c r="K6" s="4"/>
      <c r="L6" s="4"/>
      <c r="M6" s="4"/>
      <c r="N6" s="4"/>
      <c r="O6" s="10"/>
    </row>
    <row r="7" spans="1:16" x14ac:dyDescent="0.3">
      <c r="A7" s="424"/>
      <c r="B7" s="425"/>
      <c r="C7" s="425"/>
      <c r="D7" s="425"/>
      <c r="E7" s="425"/>
      <c r="F7" s="425"/>
      <c r="G7" s="426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6" t="s">
        <v>39</v>
      </c>
      <c r="B29" s="397"/>
      <c r="C29" s="397"/>
      <c r="D29" s="397"/>
      <c r="E29" s="83"/>
      <c r="I29" s="396" t="s">
        <v>39</v>
      </c>
      <c r="J29" s="397"/>
      <c r="K29" s="397"/>
      <c r="L29" s="397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2024-06-04T16:41:45Z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